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1.225\oeditdata\Finance\EDC\Quarterly Census Employment Wages\"/>
    </mc:Choice>
  </mc:AlternateContent>
  <bookViews>
    <workbookView xWindow="0" yWindow="0" windowWidth="28800" windowHeight="12300" activeTab="1"/>
  </bookViews>
  <sheets>
    <sheet name="WageData" sheetId="9" r:id="rId1"/>
    <sheet name="What do these numbers mean" sheetId="10" r:id="rId2"/>
  </sheets>
  <definedNames>
    <definedName name="_xlnm.Print_Area" localSheetId="0">WageData!$A$1:$G$74</definedName>
  </definedNames>
  <calcPr calcId="162913"/>
</workbook>
</file>

<file path=xl/calcChain.xml><?xml version="1.0" encoding="utf-8"?>
<calcChain xmlns="http://schemas.openxmlformats.org/spreadsheetml/2006/main">
  <c r="G9" i="9" l="1"/>
  <c r="F9" i="9"/>
  <c r="E9" i="9"/>
  <c r="D9" i="9"/>
  <c r="C9"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E73" i="9"/>
  <c r="D73" i="9"/>
  <c r="C73" i="9"/>
  <c r="E72" i="9"/>
  <c r="D72" i="9"/>
  <c r="C72" i="9"/>
  <c r="E71" i="9"/>
  <c r="D71" i="9"/>
  <c r="C71" i="9"/>
  <c r="E70" i="9"/>
  <c r="D70" i="9"/>
  <c r="C70" i="9"/>
  <c r="E69" i="9"/>
  <c r="D69" i="9"/>
  <c r="C69" i="9"/>
  <c r="E68" i="9"/>
  <c r="D68" i="9"/>
  <c r="C68" i="9"/>
  <c r="E67" i="9"/>
  <c r="D67" i="9"/>
  <c r="C67" i="9"/>
  <c r="E66" i="9"/>
  <c r="D66" i="9"/>
  <c r="C66" i="9"/>
  <c r="E65" i="9"/>
  <c r="D65" i="9"/>
  <c r="C65" i="9"/>
  <c r="E64" i="9"/>
  <c r="D64" i="9"/>
  <c r="C64" i="9"/>
  <c r="E63" i="9"/>
  <c r="D63" i="9"/>
  <c r="C63" i="9"/>
  <c r="E62" i="9"/>
  <c r="D62" i="9"/>
  <c r="C62" i="9"/>
  <c r="E61" i="9"/>
  <c r="D61" i="9"/>
  <c r="C61" i="9"/>
  <c r="E60" i="9"/>
  <c r="D60" i="9"/>
  <c r="C60" i="9"/>
  <c r="E59" i="9"/>
  <c r="D59" i="9"/>
  <c r="C59" i="9"/>
  <c r="E58" i="9"/>
  <c r="D58" i="9"/>
  <c r="C58" i="9"/>
  <c r="E57" i="9"/>
  <c r="D57" i="9"/>
  <c r="C57" i="9"/>
  <c r="E56" i="9"/>
  <c r="D56" i="9"/>
  <c r="C56" i="9"/>
  <c r="E55" i="9"/>
  <c r="D55" i="9"/>
  <c r="C55" i="9"/>
  <c r="E54" i="9"/>
  <c r="D54" i="9"/>
  <c r="C54" i="9"/>
  <c r="E53" i="9"/>
  <c r="D53" i="9"/>
  <c r="C53" i="9"/>
  <c r="E52" i="9"/>
  <c r="D52" i="9"/>
  <c r="C52" i="9"/>
  <c r="E51" i="9"/>
  <c r="D51" i="9"/>
  <c r="C51" i="9"/>
  <c r="E50" i="9"/>
  <c r="D50" i="9"/>
  <c r="C50" i="9"/>
  <c r="E49" i="9"/>
  <c r="D49" i="9"/>
  <c r="C49" i="9"/>
  <c r="E48" i="9"/>
  <c r="D48" i="9"/>
  <c r="C48" i="9"/>
  <c r="E47" i="9"/>
  <c r="D47" i="9"/>
  <c r="C47" i="9"/>
  <c r="E46" i="9"/>
  <c r="D46" i="9"/>
  <c r="C46" i="9"/>
  <c r="E45" i="9"/>
  <c r="D45" i="9"/>
  <c r="C45" i="9"/>
  <c r="E43" i="9"/>
  <c r="D43" i="9"/>
  <c r="C43" i="9"/>
  <c r="E44" i="9"/>
  <c r="D44" i="9"/>
  <c r="C44" i="9"/>
  <c r="E42" i="9"/>
  <c r="D42" i="9"/>
  <c r="C42" i="9"/>
  <c r="E41" i="9"/>
  <c r="D41" i="9"/>
  <c r="C41" i="9"/>
  <c r="E40" i="9"/>
  <c r="D40" i="9"/>
  <c r="C40" i="9"/>
  <c r="E39" i="9"/>
  <c r="D39" i="9"/>
  <c r="C39" i="9"/>
  <c r="E38" i="9"/>
  <c r="D38" i="9"/>
  <c r="C38" i="9"/>
  <c r="E37" i="9"/>
  <c r="D37" i="9"/>
  <c r="C37" i="9"/>
  <c r="E36" i="9"/>
  <c r="D36" i="9"/>
  <c r="C36" i="9"/>
  <c r="E35" i="9"/>
  <c r="D35" i="9"/>
  <c r="C35" i="9"/>
  <c r="E34" i="9"/>
  <c r="D34" i="9"/>
  <c r="C34" i="9"/>
  <c r="E33" i="9"/>
  <c r="D33" i="9"/>
  <c r="C33" i="9"/>
  <c r="E32" i="9"/>
  <c r="D32" i="9"/>
  <c r="C32" i="9"/>
  <c r="E31" i="9"/>
  <c r="D31" i="9"/>
  <c r="C31" i="9"/>
  <c r="E30" i="9"/>
  <c r="D30" i="9"/>
  <c r="C30" i="9"/>
  <c r="E29" i="9"/>
  <c r="D29" i="9"/>
  <c r="C29" i="9"/>
  <c r="E28" i="9"/>
  <c r="D28" i="9"/>
  <c r="C28" i="9"/>
  <c r="E27" i="9"/>
  <c r="D27" i="9"/>
  <c r="C27" i="9"/>
  <c r="E26" i="9"/>
  <c r="D26" i="9"/>
  <c r="C26" i="9"/>
  <c r="E25" i="9"/>
  <c r="D25" i="9"/>
  <c r="C25" i="9"/>
  <c r="E24" i="9"/>
  <c r="D24" i="9"/>
  <c r="C24" i="9"/>
  <c r="E23" i="9"/>
  <c r="D23" i="9"/>
  <c r="C23" i="9"/>
  <c r="E22" i="9"/>
  <c r="D22" i="9"/>
  <c r="C22" i="9"/>
  <c r="E21" i="9"/>
  <c r="D21" i="9"/>
  <c r="C21" i="9"/>
  <c r="E20" i="9"/>
  <c r="D20" i="9"/>
  <c r="C20" i="9"/>
  <c r="E19" i="9"/>
  <c r="D19" i="9"/>
  <c r="C19" i="9"/>
  <c r="E18" i="9"/>
  <c r="D18" i="9"/>
  <c r="C18" i="9"/>
  <c r="E17" i="9"/>
  <c r="D17" i="9"/>
  <c r="C17" i="9"/>
  <c r="E16" i="9"/>
  <c r="D16" i="9"/>
  <c r="C16" i="9"/>
  <c r="E15" i="9"/>
  <c r="D15" i="9"/>
  <c r="C15" i="9"/>
  <c r="E14" i="9"/>
  <c r="D14" i="9"/>
  <c r="C14" i="9"/>
  <c r="E13" i="9"/>
  <c r="D13" i="9"/>
  <c r="C13" i="9"/>
  <c r="E12" i="9"/>
  <c r="D12" i="9"/>
  <c r="C12" i="9"/>
  <c r="E11" i="9"/>
  <c r="D11" i="9"/>
  <c r="C11" i="9"/>
  <c r="D10" i="9"/>
  <c r="E10" i="9"/>
  <c r="C10" i="9"/>
</calcChain>
</file>

<file path=xl/sharedStrings.xml><?xml version="1.0" encoding="utf-8"?>
<sst xmlns="http://schemas.openxmlformats.org/spreadsheetml/2006/main" count="96" uniqueCount="95">
  <si>
    <t>County</t>
  </si>
  <si>
    <t>130% of AAW</t>
  </si>
  <si>
    <t>120% of AAW</t>
  </si>
  <si>
    <t>110% of AAW</t>
  </si>
  <si>
    <t>SOURCE: QUARTERLY CENSUS OF EMPLOYMENT AND WAGES</t>
  </si>
  <si>
    <t>Average Annual Wage Data to Be Used for JGITC and Strategic Fund Applications and Calculations</t>
  </si>
  <si>
    <t>150% of AAW</t>
  </si>
  <si>
    <t>140% of AAW</t>
  </si>
  <si>
    <t>Average Annual Wage (AAW) 100%</t>
  </si>
  <si>
    <t>Updated by Simon Fox: Deputy Director BF&amp;I</t>
  </si>
  <si>
    <t xml:space="preserve">Adams County </t>
  </si>
  <si>
    <t xml:space="preserve">Alamosa County </t>
  </si>
  <si>
    <t xml:space="preserve">Arapahoe County </t>
  </si>
  <si>
    <t xml:space="preserve">Archuleta County </t>
  </si>
  <si>
    <t xml:space="preserve">Baca County </t>
  </si>
  <si>
    <t xml:space="preserve">Bent County </t>
  </si>
  <si>
    <t xml:space="preserve">Boulder County </t>
  </si>
  <si>
    <t xml:space="preserve">Broomfield County </t>
  </si>
  <si>
    <t xml:space="preserve">Chaffee County </t>
  </si>
  <si>
    <t xml:space="preserve">Cheyenne County </t>
  </si>
  <si>
    <t xml:space="preserve">Clear Creek County </t>
  </si>
  <si>
    <t xml:space="preserve">Conejos County </t>
  </si>
  <si>
    <t xml:space="preserve">Costilla County </t>
  </si>
  <si>
    <t xml:space="preserve">Crowley County </t>
  </si>
  <si>
    <t xml:space="preserve">Custer County </t>
  </si>
  <si>
    <t xml:space="preserve">Delta County </t>
  </si>
  <si>
    <t xml:space="preserve">Denver County </t>
  </si>
  <si>
    <t xml:space="preserve">Dolores County </t>
  </si>
  <si>
    <t xml:space="preserve">Douglas County </t>
  </si>
  <si>
    <t xml:space="preserve">Eagle County </t>
  </si>
  <si>
    <t xml:space="preserve">Elbert County </t>
  </si>
  <si>
    <t xml:space="preserve">El Paso County </t>
  </si>
  <si>
    <t xml:space="preserve">Fremont County </t>
  </si>
  <si>
    <t xml:space="preserve">Garfield County </t>
  </si>
  <si>
    <t xml:space="preserve">Gilpin County </t>
  </si>
  <si>
    <t xml:space="preserve">Grand County </t>
  </si>
  <si>
    <t xml:space="preserve">Gunnison County </t>
  </si>
  <si>
    <t xml:space="preserve">Hinsdale County </t>
  </si>
  <si>
    <t xml:space="preserve">Huerfano County </t>
  </si>
  <si>
    <t xml:space="preserve">Jackson County </t>
  </si>
  <si>
    <t xml:space="preserve">Jefferson County </t>
  </si>
  <si>
    <t xml:space="preserve">Kiowa County </t>
  </si>
  <si>
    <t xml:space="preserve">Kit Carson County </t>
  </si>
  <si>
    <t xml:space="preserve">Lake County </t>
  </si>
  <si>
    <t xml:space="preserve">La Plata County </t>
  </si>
  <si>
    <t xml:space="preserve">Larimer County </t>
  </si>
  <si>
    <t xml:space="preserve">Las Animas County </t>
  </si>
  <si>
    <t xml:space="preserve">Lincoln County </t>
  </si>
  <si>
    <t xml:space="preserve">Logan County </t>
  </si>
  <si>
    <t xml:space="preserve">Mesa County </t>
  </si>
  <si>
    <t xml:space="preserve">Mineral County </t>
  </si>
  <si>
    <t xml:space="preserve">Moffat County </t>
  </si>
  <si>
    <t xml:space="preserve">Montezuma County </t>
  </si>
  <si>
    <t xml:space="preserve">Montrose County </t>
  </si>
  <si>
    <t xml:space="preserve">Morgan County </t>
  </si>
  <si>
    <t xml:space="preserve">Otero County </t>
  </si>
  <si>
    <t xml:space="preserve">Ouray County </t>
  </si>
  <si>
    <t xml:space="preserve">Park County </t>
  </si>
  <si>
    <t xml:space="preserve">Phillips County </t>
  </si>
  <si>
    <t xml:space="preserve">Pitkin County </t>
  </si>
  <si>
    <t xml:space="preserve">Prowers County </t>
  </si>
  <si>
    <t xml:space="preserve">Pueblo County </t>
  </si>
  <si>
    <t xml:space="preserve">Rio Blanco County </t>
  </si>
  <si>
    <t xml:space="preserve">Rio Grande County </t>
  </si>
  <si>
    <t xml:space="preserve">Routt County </t>
  </si>
  <si>
    <t xml:space="preserve">Saguache County </t>
  </si>
  <si>
    <t xml:space="preserve">San Juan County </t>
  </si>
  <si>
    <t xml:space="preserve">San Miguel County </t>
  </si>
  <si>
    <t xml:space="preserve">Sedgwick County </t>
  </si>
  <si>
    <t xml:space="preserve">Summit County </t>
  </si>
  <si>
    <t xml:space="preserve">Teller County </t>
  </si>
  <si>
    <t xml:space="preserve">Washington County </t>
  </si>
  <si>
    <t xml:space="preserve">Weld County </t>
  </si>
  <si>
    <t xml:space="preserve">Yuma County </t>
  </si>
  <si>
    <t>STATEWIDE</t>
  </si>
  <si>
    <t xml:space="preserve"> </t>
  </si>
  <si>
    <t>* Source: www.bls.gov/cew/datatoc.htm last four quarters of "Excel Files". Then Weekly Average Wage from each quarter annualized then, the average of those four quarters.</t>
  </si>
  <si>
    <t>These are primarily for the JGITC and Strategic Fund Incentives. Rural Jump Start also uses this report.</t>
  </si>
  <si>
    <t xml:space="preserve">The data is aged. </t>
  </si>
  <si>
    <t>For instance. The 2021 wages are set using the most recent Census data available.</t>
  </si>
  <si>
    <t>They are calculated in November or December of 2020.</t>
  </si>
  <si>
    <t>The Census data is for the wages paid to workers who work at an establishment in the county.</t>
  </si>
  <si>
    <t>BEA (Bureau of Economic Analysis) will give the AAW/per-capita of the individuals living in the county. This is a completely different concept.</t>
  </si>
  <si>
    <t>BF&amp;I's analysis, while a one year average, it spans two calendar years.</t>
  </si>
  <si>
    <t>The most recent Census data is from 1Q-2020 (roughly three quarters old)</t>
  </si>
  <si>
    <t>To remove seasonality, we take the most recent four quarters.</t>
  </si>
  <si>
    <t>BEA data will still not be the same period of comparison… they look at the previous calendar year and release their report in November of the following year.</t>
  </si>
  <si>
    <t>Therefore, the table with 2021 AAWs is an average of 2Q-2019, 3Q-2019, 4Q-2019, and 1Q-2020.</t>
  </si>
  <si>
    <t>By JGITC statute, that minimum wage requirement is the AAW of the county in which the project is taking place. This is also a policy for the Strategic Fund Incentive.</t>
  </si>
  <si>
    <t>AAW REFERENCE for EDC Projects brought to the commission for approval in CY 2021</t>
  </si>
  <si>
    <t>Each year in November or December, OEDIT's BF&amp;I team creates this document for GBD and others in OEDIT to set minimum Average Annual Wages for incentive programs.</t>
  </si>
  <si>
    <t>GBD, when bringing an incentive award to the EDC for approval, must set a minimum wage requirement.</t>
  </si>
  <si>
    <t>Counties with establishments that only employ residents of the county, and no residents work outside the county should have similar Census to BEA data. Conversely, counties where residents leave the county to work, and those that draw a large number of workers from surrounding counties will have dissimilar wage data (it could be an inverse relationship)</t>
  </si>
  <si>
    <t>What do these numbers mean?</t>
  </si>
  <si>
    <t>So… if you want to compare BEA to Census (as calculated by BF&amp;I), the closest comparison is BEA's 2019 Report on county AAW/per-capita to BF&amp;I's Census minimum "AAW REFERENCE for EDC Projects brought to the commission for approval in CY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</si>
</sst>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
  </numFmts>
  <fonts count="27" x14ac:knownFonts="1">
    <font>
      <sz val="10"/>
      <color theme="1"/>
      <name val="Arial"/>
      <family val="2"/>
    </font>
    <font>
      <sz val="10"/>
      <color indexed="8"/>
      <name val="Arial"/>
      <family val="2"/>
    </font>
    <font>
      <b/>
      <sz val="10"/>
      <color theme="1"/>
      <name val="Arial"/>
      <family val="2"/>
    </font>
    <font>
      <b/>
      <sz val="12"/>
      <color theme="1"/>
      <name val="Arial Narrow"/>
      <family val="2"/>
    </font>
    <font>
      <sz val="12"/>
      <color theme="1"/>
      <name val="Arial Narrow"/>
      <family val="2"/>
    </font>
    <font>
      <b/>
      <u/>
      <sz val="10"/>
      <color theme="1"/>
      <name val="Arial"/>
      <family val="2"/>
    </font>
    <font>
      <b/>
      <sz val="12"/>
      <color theme="1"/>
      <name val="Arial"/>
      <family val="2"/>
    </font>
    <font>
      <b/>
      <u/>
      <sz val="16"/>
      <color rgb="FFFF0000"/>
      <name val="Arial Narrow"/>
      <family val="2"/>
    </font>
    <font>
      <b/>
      <sz val="18"/>
      <color theme="3"/>
      <name val="Cambria"/>
      <family val="2"/>
      <scheme val="maj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rgb="FF0070C0"/>
      <name val="Arial"/>
      <family val="2"/>
    </font>
    <font>
      <b/>
      <u/>
      <sz val="14"/>
      <color theme="1"/>
      <name val="Arial"/>
      <family val="2"/>
    </font>
  </fonts>
  <fills count="35">
    <fill>
      <patternFill patternType="none"/>
    </fill>
    <fill>
      <patternFill patternType="gray125"/>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8">
    <xf numFmtId="0" fontId="0" fillId="0" borderId="0"/>
    <xf numFmtId="44" fontId="1"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4" applyNumberFormat="0" applyAlignment="0" applyProtection="0"/>
    <xf numFmtId="0" fontId="17" fillId="7" borderId="5" applyNumberFormat="0" applyAlignment="0" applyProtection="0"/>
    <xf numFmtId="0" fontId="18" fillId="7" borderId="4" applyNumberFormat="0" applyAlignment="0" applyProtection="0"/>
    <xf numFmtId="0" fontId="19" fillId="0" borderId="6" applyNumberFormat="0" applyFill="0" applyAlignment="0" applyProtection="0"/>
    <xf numFmtId="0" fontId="20" fillId="8" borderId="7" applyNumberFormat="0" applyAlignment="0" applyProtection="0"/>
    <xf numFmtId="0" fontId="21" fillId="0" borderId="0" applyNumberFormat="0" applyFill="0" applyBorder="0" applyAlignment="0" applyProtection="0"/>
    <xf numFmtId="0" fontId="9" fillId="9"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xf numFmtId="9" fontId="1" fillId="0" borderId="0" applyFont="0" applyFill="0" applyBorder="0" applyAlignment="0" applyProtection="0"/>
  </cellStyleXfs>
  <cellXfs count="21">
    <xf numFmtId="0" fontId="0" fillId="0" borderId="0" xfId="0"/>
    <xf numFmtId="8" fontId="0" fillId="0" borderId="0" xfId="0" applyNumberFormat="1"/>
    <xf numFmtId="6" fontId="0" fillId="0" borderId="0" xfId="0" applyNumberFormat="1"/>
    <xf numFmtId="0" fontId="2" fillId="0" borderId="0" xfId="0" applyFont="1" applyAlignment="1">
      <alignment wrapText="1"/>
    </xf>
    <xf numFmtId="0" fontId="6" fillId="0" borderId="0" xfId="0" applyFont="1"/>
    <xf numFmtId="0" fontId="7" fillId="0" borderId="0" xfId="0" applyFont="1"/>
    <xf numFmtId="164" fontId="4" fillId="0" borderId="0" xfId="1" applyNumberFormat="1" applyFont="1"/>
    <xf numFmtId="164" fontId="4" fillId="0" borderId="0" xfId="1" applyNumberFormat="1" applyFont="1"/>
    <xf numFmtId="10" fontId="0" fillId="0" borderId="0" xfId="0" applyNumberFormat="1"/>
    <xf numFmtId="10" fontId="2" fillId="0" borderId="0" xfId="0" applyNumberFormat="1" applyFont="1" applyAlignment="1">
      <alignment wrapText="1"/>
    </xf>
    <xf numFmtId="0" fontId="25" fillId="0" borderId="0" xfId="0" applyFont="1"/>
    <xf numFmtId="6" fontId="3" fillId="2"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165" fontId="5"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65" fontId="0" fillId="0" borderId="10" xfId="0" applyNumberFormat="1" applyBorder="1" applyAlignment="1">
      <alignment horizontal="center" vertical="center"/>
    </xf>
    <xf numFmtId="0" fontId="5" fillId="34" borderId="10" xfId="0" applyFont="1" applyFill="1" applyBorder="1" applyAlignment="1">
      <alignment horizontal="center" vertical="center"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top" wrapText="1"/>
    </xf>
    <xf numFmtId="0" fontId="0" fillId="0" borderId="0" xfId="0" applyAlignment="1">
      <alignment vertical="top" wrapText="1"/>
    </xf>
    <xf numFmtId="0" fontId="26" fillId="0" borderId="0" xfId="0" applyFont="1"/>
  </cellXfs>
  <cellStyles count="48">
    <cellStyle name="20% - Accent1 2" xfId="24"/>
    <cellStyle name="20% - Accent2 2" xfId="28"/>
    <cellStyle name="20% - Accent3 2" xfId="32"/>
    <cellStyle name="20% - Accent4 2" xfId="36"/>
    <cellStyle name="20% - Accent5 2" xfId="40"/>
    <cellStyle name="20% - Accent6 2" xfId="44"/>
    <cellStyle name="40% - Accent1 2" xfId="25"/>
    <cellStyle name="40% - Accent2 2" xfId="29"/>
    <cellStyle name="40% - Accent3 2" xfId="33"/>
    <cellStyle name="40% - Accent4 2" xfId="37"/>
    <cellStyle name="40% - Accent5 2" xfId="41"/>
    <cellStyle name="40% - Accent6 2" xfId="45"/>
    <cellStyle name="60% - Accent1 2" xfId="26"/>
    <cellStyle name="60% - Accent2 2" xfId="30"/>
    <cellStyle name="60% - Accent3 2" xfId="34"/>
    <cellStyle name="60% - Accent4 2" xfId="38"/>
    <cellStyle name="60% - Accent5 2" xfId="42"/>
    <cellStyle name="60% - Accent6 2" xfId="46"/>
    <cellStyle name="Accent1 2" xfId="23"/>
    <cellStyle name="Accent2 2" xfId="27"/>
    <cellStyle name="Accent3 2" xfId="31"/>
    <cellStyle name="Accent4 2" xfId="35"/>
    <cellStyle name="Accent5 2" xfId="39"/>
    <cellStyle name="Accent6 2" xfId="43"/>
    <cellStyle name="Bad 2" xfId="12"/>
    <cellStyle name="Calculation 2" xfId="16"/>
    <cellStyle name="Check Cell 2" xfId="18"/>
    <cellStyle name="Comma 2" xfId="2"/>
    <cellStyle name="Comma 3" xfId="5"/>
    <cellStyle name="Currency" xfId="1" builtinId="4"/>
    <cellStyle name="Currency 2" xfId="6"/>
    <cellStyle name="Explanatory Text 2" xfId="21"/>
    <cellStyle name="Good 2" xfId="11"/>
    <cellStyle name="Heading 1 2" xfId="7"/>
    <cellStyle name="Heading 2 2" xfId="8"/>
    <cellStyle name="Heading 3 2" xfId="9"/>
    <cellStyle name="Heading 4 2" xfId="10"/>
    <cellStyle name="Input 2" xfId="14"/>
    <cellStyle name="Linked Cell 2" xfId="17"/>
    <cellStyle name="Neutral 2" xfId="13"/>
    <cellStyle name="Normal" xfId="0" builtinId="0"/>
    <cellStyle name="Normal 2" xfId="4"/>
    <cellStyle name="Note 2" xfId="20"/>
    <cellStyle name="Output 2" xfId="15"/>
    <cellStyle name="Percent 2" xfId="47"/>
    <cellStyle name="Title" xfId="3" builtinId="15" customBuiltin="1"/>
    <cellStyle name="Total 2" xfId="22"/>
    <cellStyle name="Warning Text 2"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04"/>
  <sheetViews>
    <sheetView zoomScaleNormal="100" workbookViewId="0"/>
  </sheetViews>
  <sheetFormatPr defaultRowHeight="12.75" x14ac:dyDescent="0.2"/>
  <cols>
    <col min="1" max="1" width="21.85546875" customWidth="1"/>
    <col min="2" max="7" width="21.140625" customWidth="1"/>
    <col min="13" max="13" width="10.7109375" bestFit="1" customWidth="1"/>
    <col min="14" max="14" width="11.85546875" style="8" customWidth="1"/>
  </cols>
  <sheetData>
    <row r="1" spans="1:14" ht="20.25" x14ac:dyDescent="0.3">
      <c r="A1" s="5" t="s">
        <v>89</v>
      </c>
    </row>
    <row r="2" spans="1:14" ht="8.25" customHeight="1" x14ac:dyDescent="0.2"/>
    <row r="3" spans="1:14" ht="15.75" hidden="1" x14ac:dyDescent="0.25">
      <c r="A3" s="4" t="s">
        <v>5</v>
      </c>
    </row>
    <row r="4" spans="1:14" hidden="1" x14ac:dyDescent="0.2"/>
    <row r="5" spans="1:14" hidden="1" x14ac:dyDescent="0.2">
      <c r="A5" t="s">
        <v>4</v>
      </c>
    </row>
    <row r="6" spans="1:14" hidden="1" x14ac:dyDescent="0.2">
      <c r="A6" s="10" t="s">
        <v>9</v>
      </c>
    </row>
    <row r="7" spans="1:14" hidden="1" x14ac:dyDescent="0.2"/>
    <row r="8" spans="1:14" s="3" customFormat="1" ht="25.5" x14ac:dyDescent="0.2">
      <c r="A8" s="12" t="s">
        <v>0</v>
      </c>
      <c r="B8" s="16" t="s">
        <v>8</v>
      </c>
      <c r="C8" s="13" t="s">
        <v>3</v>
      </c>
      <c r="D8" s="13" t="s">
        <v>2</v>
      </c>
      <c r="E8" s="13" t="s">
        <v>1</v>
      </c>
      <c r="F8" s="13" t="s">
        <v>7</v>
      </c>
      <c r="G8" s="13" t="s">
        <v>6</v>
      </c>
      <c r="N8" s="9"/>
    </row>
    <row r="9" spans="1:14" s="3" customFormat="1" ht="15.75" customHeight="1" x14ac:dyDescent="0.2">
      <c r="A9" s="14" t="s">
        <v>74</v>
      </c>
      <c r="B9" s="11">
        <v>62517</v>
      </c>
      <c r="C9" s="15">
        <f t="shared" ref="C9:C40" si="0">B9*1.1</f>
        <v>68768.700000000012</v>
      </c>
      <c r="D9" s="15">
        <f t="shared" ref="D9:D40" si="1">B9*1.2</f>
        <v>75020.399999999994</v>
      </c>
      <c r="E9" s="15">
        <f t="shared" ref="E9:E40" si="2">B9*1.3</f>
        <v>81272.100000000006</v>
      </c>
      <c r="F9" s="15">
        <f t="shared" ref="F9:F40" si="3">+B9*1.4</f>
        <v>87523.799999999988</v>
      </c>
      <c r="G9" s="15">
        <f t="shared" ref="G9:G40" si="4">+B9*1.5</f>
        <v>93775.5</v>
      </c>
      <c r="N9" s="9"/>
    </row>
    <row r="10" spans="1:14" ht="15.75" x14ac:dyDescent="0.25">
      <c r="A10" s="14" t="s">
        <v>10</v>
      </c>
      <c r="B10" s="11">
        <v>57213</v>
      </c>
      <c r="C10" s="15">
        <f t="shared" si="0"/>
        <v>62934.3</v>
      </c>
      <c r="D10" s="15">
        <f t="shared" si="1"/>
        <v>68655.599999999991</v>
      </c>
      <c r="E10" s="15">
        <f t="shared" si="2"/>
        <v>74376.900000000009</v>
      </c>
      <c r="F10" s="15">
        <f t="shared" si="3"/>
        <v>80098.2</v>
      </c>
      <c r="G10" s="15">
        <f t="shared" si="4"/>
        <v>85819.5</v>
      </c>
      <c r="H10" s="7"/>
      <c r="N10"/>
    </row>
    <row r="11" spans="1:14" ht="15.75" x14ac:dyDescent="0.25">
      <c r="A11" s="14" t="s">
        <v>11</v>
      </c>
      <c r="B11" s="11">
        <v>39598</v>
      </c>
      <c r="C11" s="15">
        <f t="shared" si="0"/>
        <v>43557.8</v>
      </c>
      <c r="D11" s="15">
        <f t="shared" si="1"/>
        <v>47517.599999999999</v>
      </c>
      <c r="E11" s="15">
        <f t="shared" si="2"/>
        <v>51477.4</v>
      </c>
      <c r="F11" s="15">
        <f t="shared" si="3"/>
        <v>55437.2</v>
      </c>
      <c r="G11" s="15">
        <f t="shared" si="4"/>
        <v>59397</v>
      </c>
      <c r="H11" s="7"/>
      <c r="N11"/>
    </row>
    <row r="12" spans="1:14" ht="15.75" x14ac:dyDescent="0.25">
      <c r="A12" s="14" t="s">
        <v>12</v>
      </c>
      <c r="B12" s="11">
        <v>69992</v>
      </c>
      <c r="C12" s="15">
        <f t="shared" si="0"/>
        <v>76991.200000000012</v>
      </c>
      <c r="D12" s="15">
        <f t="shared" si="1"/>
        <v>83990.399999999994</v>
      </c>
      <c r="E12" s="15">
        <f t="shared" si="2"/>
        <v>90989.6</v>
      </c>
      <c r="F12" s="15">
        <f t="shared" si="3"/>
        <v>97988.799999999988</v>
      </c>
      <c r="G12" s="15">
        <f t="shared" si="4"/>
        <v>104988</v>
      </c>
      <c r="H12" s="7"/>
      <c r="N12"/>
    </row>
    <row r="13" spans="1:14" ht="15.75" x14ac:dyDescent="0.25">
      <c r="A13" s="14" t="s">
        <v>13</v>
      </c>
      <c r="B13" s="11">
        <v>36907</v>
      </c>
      <c r="C13" s="15">
        <f t="shared" si="0"/>
        <v>40597.700000000004</v>
      </c>
      <c r="D13" s="15">
        <f t="shared" si="1"/>
        <v>44288.4</v>
      </c>
      <c r="E13" s="15">
        <f t="shared" si="2"/>
        <v>47979.1</v>
      </c>
      <c r="F13" s="15">
        <f t="shared" si="3"/>
        <v>51669.799999999996</v>
      </c>
      <c r="G13" s="15">
        <f t="shared" si="4"/>
        <v>55360.5</v>
      </c>
      <c r="H13" s="7"/>
      <c r="N13"/>
    </row>
    <row r="14" spans="1:14" ht="15.75" x14ac:dyDescent="0.25">
      <c r="A14" s="14" t="s">
        <v>14</v>
      </c>
      <c r="B14" s="11">
        <v>33670</v>
      </c>
      <c r="C14" s="15">
        <f t="shared" si="0"/>
        <v>37037</v>
      </c>
      <c r="D14" s="15">
        <f t="shared" si="1"/>
        <v>40404</v>
      </c>
      <c r="E14" s="15">
        <f t="shared" si="2"/>
        <v>43771</v>
      </c>
      <c r="F14" s="15">
        <f t="shared" si="3"/>
        <v>47138</v>
      </c>
      <c r="G14" s="15">
        <f t="shared" si="4"/>
        <v>50505</v>
      </c>
      <c r="H14" s="7"/>
      <c r="N14"/>
    </row>
    <row r="15" spans="1:14" ht="15.75" x14ac:dyDescent="0.25">
      <c r="A15" s="14" t="s">
        <v>15</v>
      </c>
      <c r="B15" s="11">
        <v>36907</v>
      </c>
      <c r="C15" s="15">
        <f t="shared" si="0"/>
        <v>40597.700000000004</v>
      </c>
      <c r="D15" s="15">
        <f t="shared" si="1"/>
        <v>44288.4</v>
      </c>
      <c r="E15" s="15">
        <f t="shared" si="2"/>
        <v>47979.1</v>
      </c>
      <c r="F15" s="15">
        <f t="shared" si="3"/>
        <v>51669.799999999996</v>
      </c>
      <c r="G15" s="15">
        <f t="shared" si="4"/>
        <v>55360.5</v>
      </c>
      <c r="H15" s="7"/>
      <c r="N15"/>
    </row>
    <row r="16" spans="1:14" ht="15.75" x14ac:dyDescent="0.25">
      <c r="A16" s="14" t="s">
        <v>16</v>
      </c>
      <c r="B16" s="11">
        <v>74516</v>
      </c>
      <c r="C16" s="15">
        <f t="shared" si="0"/>
        <v>81967.600000000006</v>
      </c>
      <c r="D16" s="15">
        <f t="shared" si="1"/>
        <v>89419.199999999997</v>
      </c>
      <c r="E16" s="15">
        <f t="shared" si="2"/>
        <v>96870.8</v>
      </c>
      <c r="F16" s="15">
        <f t="shared" si="3"/>
        <v>104322.4</v>
      </c>
      <c r="G16" s="15">
        <f t="shared" si="4"/>
        <v>111774</v>
      </c>
      <c r="H16" s="7"/>
      <c r="N16"/>
    </row>
    <row r="17" spans="1:14" ht="15.75" x14ac:dyDescent="0.25">
      <c r="A17" s="14" t="s">
        <v>17</v>
      </c>
      <c r="B17" s="11">
        <v>93808</v>
      </c>
      <c r="C17" s="15">
        <f t="shared" si="0"/>
        <v>103188.8</v>
      </c>
      <c r="D17" s="15">
        <f t="shared" si="1"/>
        <v>112569.59999999999</v>
      </c>
      <c r="E17" s="15">
        <f t="shared" si="2"/>
        <v>121950.40000000001</v>
      </c>
      <c r="F17" s="15">
        <f t="shared" si="3"/>
        <v>131331.19999999998</v>
      </c>
      <c r="G17" s="15">
        <f t="shared" si="4"/>
        <v>140712</v>
      </c>
      <c r="H17" s="7"/>
      <c r="N17"/>
    </row>
    <row r="18" spans="1:14" ht="15.75" x14ac:dyDescent="0.25">
      <c r="A18" s="14" t="s">
        <v>18</v>
      </c>
      <c r="B18" s="11">
        <v>39546</v>
      </c>
      <c r="C18" s="15">
        <f t="shared" si="0"/>
        <v>43500.600000000006</v>
      </c>
      <c r="D18" s="15">
        <f t="shared" si="1"/>
        <v>47455.199999999997</v>
      </c>
      <c r="E18" s="15">
        <f t="shared" si="2"/>
        <v>51409.8</v>
      </c>
      <c r="F18" s="15">
        <f t="shared" si="3"/>
        <v>55364.399999999994</v>
      </c>
      <c r="G18" s="15">
        <f t="shared" si="4"/>
        <v>59319</v>
      </c>
      <c r="H18" s="7"/>
      <c r="N18"/>
    </row>
    <row r="19" spans="1:14" ht="15.75" x14ac:dyDescent="0.25">
      <c r="A19" s="14" t="s">
        <v>19</v>
      </c>
      <c r="B19" s="11">
        <v>43849</v>
      </c>
      <c r="C19" s="15">
        <f t="shared" si="0"/>
        <v>48233.9</v>
      </c>
      <c r="D19" s="15">
        <f t="shared" si="1"/>
        <v>52618.799999999996</v>
      </c>
      <c r="E19" s="15">
        <f t="shared" si="2"/>
        <v>57003.700000000004</v>
      </c>
      <c r="F19" s="15">
        <f t="shared" si="3"/>
        <v>61388.6</v>
      </c>
      <c r="G19" s="15">
        <f t="shared" si="4"/>
        <v>65773.5</v>
      </c>
      <c r="H19" s="7"/>
      <c r="N19"/>
    </row>
    <row r="20" spans="1:14" ht="15.75" x14ac:dyDescent="0.25">
      <c r="A20" s="14" t="s">
        <v>20</v>
      </c>
      <c r="B20" s="11">
        <v>48334</v>
      </c>
      <c r="C20" s="15">
        <f t="shared" si="0"/>
        <v>53167.4</v>
      </c>
      <c r="D20" s="15">
        <f t="shared" si="1"/>
        <v>58000.799999999996</v>
      </c>
      <c r="E20" s="15">
        <f t="shared" si="2"/>
        <v>62834.200000000004</v>
      </c>
      <c r="F20" s="15">
        <f t="shared" si="3"/>
        <v>67667.599999999991</v>
      </c>
      <c r="G20" s="15">
        <f t="shared" si="4"/>
        <v>72501</v>
      </c>
      <c r="H20" s="7"/>
      <c r="N20"/>
    </row>
    <row r="21" spans="1:14" ht="15.75" x14ac:dyDescent="0.25">
      <c r="A21" s="14" t="s">
        <v>21</v>
      </c>
      <c r="B21" s="11">
        <v>32578</v>
      </c>
      <c r="C21" s="15">
        <f t="shared" si="0"/>
        <v>35835.800000000003</v>
      </c>
      <c r="D21" s="15">
        <f t="shared" si="1"/>
        <v>39093.599999999999</v>
      </c>
      <c r="E21" s="15">
        <f t="shared" si="2"/>
        <v>42351.4</v>
      </c>
      <c r="F21" s="15">
        <f t="shared" si="3"/>
        <v>45609.2</v>
      </c>
      <c r="G21" s="15">
        <f t="shared" si="4"/>
        <v>48867</v>
      </c>
      <c r="H21" s="7"/>
      <c r="N21"/>
    </row>
    <row r="22" spans="1:14" ht="15.75" x14ac:dyDescent="0.25">
      <c r="A22" s="14" t="s">
        <v>22</v>
      </c>
      <c r="B22" s="11">
        <v>32409</v>
      </c>
      <c r="C22" s="15">
        <f t="shared" si="0"/>
        <v>35649.9</v>
      </c>
      <c r="D22" s="15">
        <f t="shared" si="1"/>
        <v>38890.799999999996</v>
      </c>
      <c r="E22" s="15">
        <f t="shared" si="2"/>
        <v>42131.700000000004</v>
      </c>
      <c r="F22" s="15">
        <f t="shared" si="3"/>
        <v>45372.6</v>
      </c>
      <c r="G22" s="15">
        <f t="shared" si="4"/>
        <v>48613.5</v>
      </c>
      <c r="H22" s="7"/>
      <c r="N22"/>
    </row>
    <row r="23" spans="1:14" ht="15.75" x14ac:dyDescent="0.25">
      <c r="A23" s="14" t="s">
        <v>23</v>
      </c>
      <c r="B23" s="11">
        <v>43784</v>
      </c>
      <c r="C23" s="15">
        <f t="shared" si="0"/>
        <v>48162.400000000001</v>
      </c>
      <c r="D23" s="15">
        <f t="shared" si="1"/>
        <v>52540.799999999996</v>
      </c>
      <c r="E23" s="15">
        <f t="shared" si="2"/>
        <v>56919.200000000004</v>
      </c>
      <c r="F23" s="15">
        <f t="shared" si="3"/>
        <v>61297.599999999999</v>
      </c>
      <c r="G23" s="15">
        <f t="shared" si="4"/>
        <v>65676</v>
      </c>
      <c r="H23" s="7"/>
      <c r="N23"/>
    </row>
    <row r="24" spans="1:14" ht="15.75" x14ac:dyDescent="0.25">
      <c r="A24" s="14" t="s">
        <v>24</v>
      </c>
      <c r="B24" s="11">
        <v>33501</v>
      </c>
      <c r="C24" s="15">
        <f t="shared" si="0"/>
        <v>36851.100000000006</v>
      </c>
      <c r="D24" s="15">
        <f t="shared" si="1"/>
        <v>40201.199999999997</v>
      </c>
      <c r="E24" s="15">
        <f t="shared" si="2"/>
        <v>43551.3</v>
      </c>
      <c r="F24" s="15">
        <f t="shared" si="3"/>
        <v>46901.399999999994</v>
      </c>
      <c r="G24" s="15">
        <f t="shared" si="4"/>
        <v>50251.5</v>
      </c>
      <c r="H24" s="7"/>
      <c r="N24"/>
    </row>
    <row r="25" spans="1:14" ht="15.75" x14ac:dyDescent="0.25">
      <c r="A25" s="14" t="s">
        <v>25</v>
      </c>
      <c r="B25" s="11">
        <v>36998</v>
      </c>
      <c r="C25" s="15">
        <f t="shared" si="0"/>
        <v>40697.800000000003</v>
      </c>
      <c r="D25" s="15">
        <f t="shared" si="1"/>
        <v>44397.599999999999</v>
      </c>
      <c r="E25" s="15">
        <f t="shared" si="2"/>
        <v>48097.4</v>
      </c>
      <c r="F25" s="15">
        <f t="shared" si="3"/>
        <v>51797.2</v>
      </c>
      <c r="G25" s="15">
        <f t="shared" si="4"/>
        <v>55497</v>
      </c>
      <c r="H25" s="7"/>
      <c r="N25"/>
    </row>
    <row r="26" spans="1:14" ht="15.75" x14ac:dyDescent="0.25">
      <c r="A26" s="14" t="s">
        <v>26</v>
      </c>
      <c r="B26" s="11">
        <v>75205</v>
      </c>
      <c r="C26" s="15">
        <f t="shared" si="0"/>
        <v>82725.5</v>
      </c>
      <c r="D26" s="15">
        <f t="shared" si="1"/>
        <v>90246</v>
      </c>
      <c r="E26" s="15">
        <f t="shared" si="2"/>
        <v>97766.5</v>
      </c>
      <c r="F26" s="15">
        <f t="shared" si="3"/>
        <v>105287</v>
      </c>
      <c r="G26" s="15">
        <f t="shared" si="4"/>
        <v>112807.5</v>
      </c>
      <c r="H26" s="7"/>
      <c r="N26"/>
    </row>
    <row r="27" spans="1:14" ht="15.75" x14ac:dyDescent="0.25">
      <c r="A27" s="14" t="s">
        <v>27</v>
      </c>
      <c r="B27" s="11">
        <v>34567</v>
      </c>
      <c r="C27" s="15">
        <f t="shared" si="0"/>
        <v>38023.700000000004</v>
      </c>
      <c r="D27" s="15">
        <f t="shared" si="1"/>
        <v>41480.400000000001</v>
      </c>
      <c r="E27" s="15">
        <f t="shared" si="2"/>
        <v>44937.1</v>
      </c>
      <c r="F27" s="15">
        <f t="shared" si="3"/>
        <v>48393.799999999996</v>
      </c>
      <c r="G27" s="15">
        <f t="shared" si="4"/>
        <v>51850.5</v>
      </c>
      <c r="H27" s="7"/>
      <c r="J27" t="s">
        <v>75</v>
      </c>
      <c r="N27"/>
    </row>
    <row r="28" spans="1:14" ht="15.75" x14ac:dyDescent="0.25">
      <c r="A28" s="14" t="s">
        <v>28</v>
      </c>
      <c r="B28" s="11">
        <v>70577</v>
      </c>
      <c r="C28" s="15">
        <f t="shared" si="0"/>
        <v>77634.700000000012</v>
      </c>
      <c r="D28" s="15">
        <f t="shared" si="1"/>
        <v>84692.4</v>
      </c>
      <c r="E28" s="15">
        <f t="shared" si="2"/>
        <v>91750.1</v>
      </c>
      <c r="F28" s="15">
        <f t="shared" si="3"/>
        <v>98807.799999999988</v>
      </c>
      <c r="G28" s="15">
        <f t="shared" si="4"/>
        <v>105865.5</v>
      </c>
      <c r="H28" s="7"/>
      <c r="N28"/>
    </row>
    <row r="29" spans="1:14" ht="15.75" x14ac:dyDescent="0.25">
      <c r="A29" s="14" t="s">
        <v>29</v>
      </c>
      <c r="B29" s="11">
        <v>49361</v>
      </c>
      <c r="C29" s="15">
        <f t="shared" si="0"/>
        <v>54297.100000000006</v>
      </c>
      <c r="D29" s="15">
        <f t="shared" si="1"/>
        <v>59233.2</v>
      </c>
      <c r="E29" s="15">
        <f t="shared" si="2"/>
        <v>64169.3</v>
      </c>
      <c r="F29" s="15">
        <f t="shared" si="3"/>
        <v>69105.399999999994</v>
      </c>
      <c r="G29" s="15">
        <f t="shared" si="4"/>
        <v>74041.5</v>
      </c>
      <c r="H29" s="7"/>
      <c r="N29"/>
    </row>
    <row r="30" spans="1:14" ht="15.75" x14ac:dyDescent="0.25">
      <c r="A30" s="14" t="s">
        <v>30</v>
      </c>
      <c r="B30" s="11">
        <v>45448</v>
      </c>
      <c r="C30" s="15">
        <f t="shared" si="0"/>
        <v>49992.800000000003</v>
      </c>
      <c r="D30" s="15">
        <f t="shared" si="1"/>
        <v>54537.599999999999</v>
      </c>
      <c r="E30" s="15">
        <f t="shared" si="2"/>
        <v>59082.400000000001</v>
      </c>
      <c r="F30" s="15">
        <f t="shared" si="3"/>
        <v>63627.199999999997</v>
      </c>
      <c r="G30" s="15">
        <f t="shared" si="4"/>
        <v>68172</v>
      </c>
      <c r="H30" s="7"/>
      <c r="N30"/>
    </row>
    <row r="31" spans="1:14" ht="15.75" x14ac:dyDescent="0.25">
      <c r="A31" s="14" t="s">
        <v>31</v>
      </c>
      <c r="B31" s="11">
        <v>52780</v>
      </c>
      <c r="C31" s="15">
        <f t="shared" si="0"/>
        <v>58058.000000000007</v>
      </c>
      <c r="D31" s="15">
        <f t="shared" si="1"/>
        <v>63336</v>
      </c>
      <c r="E31" s="15">
        <f t="shared" si="2"/>
        <v>68614</v>
      </c>
      <c r="F31" s="15">
        <f t="shared" si="3"/>
        <v>73892</v>
      </c>
      <c r="G31" s="15">
        <f t="shared" si="4"/>
        <v>79170</v>
      </c>
      <c r="H31" s="7"/>
      <c r="N31"/>
    </row>
    <row r="32" spans="1:14" ht="15.75" x14ac:dyDescent="0.25">
      <c r="A32" s="14" t="s">
        <v>32</v>
      </c>
      <c r="B32" s="11">
        <v>43030</v>
      </c>
      <c r="C32" s="15">
        <f t="shared" si="0"/>
        <v>47333.000000000007</v>
      </c>
      <c r="D32" s="15">
        <f t="shared" si="1"/>
        <v>51636</v>
      </c>
      <c r="E32" s="15">
        <f t="shared" si="2"/>
        <v>55939</v>
      </c>
      <c r="F32" s="15">
        <f t="shared" si="3"/>
        <v>60241.999999999993</v>
      </c>
      <c r="G32" s="15">
        <f t="shared" si="4"/>
        <v>64545</v>
      </c>
      <c r="H32" s="7"/>
      <c r="N32"/>
    </row>
    <row r="33" spans="1:14" ht="15.75" x14ac:dyDescent="0.25">
      <c r="A33" s="14" t="s">
        <v>33</v>
      </c>
      <c r="B33" s="11">
        <v>51246</v>
      </c>
      <c r="C33" s="15">
        <f t="shared" si="0"/>
        <v>56370.600000000006</v>
      </c>
      <c r="D33" s="15">
        <f t="shared" si="1"/>
        <v>61495.199999999997</v>
      </c>
      <c r="E33" s="15">
        <f t="shared" si="2"/>
        <v>66619.8</v>
      </c>
      <c r="F33" s="15">
        <f t="shared" si="3"/>
        <v>71744.399999999994</v>
      </c>
      <c r="G33" s="15">
        <f t="shared" si="4"/>
        <v>76869</v>
      </c>
      <c r="H33" s="7"/>
      <c r="N33"/>
    </row>
    <row r="34" spans="1:14" ht="15.75" x14ac:dyDescent="0.25">
      <c r="A34" s="14" t="s">
        <v>34</v>
      </c>
      <c r="B34" s="11">
        <v>46254</v>
      </c>
      <c r="C34" s="15">
        <f t="shared" si="0"/>
        <v>50879.4</v>
      </c>
      <c r="D34" s="15">
        <f t="shared" si="1"/>
        <v>55504.799999999996</v>
      </c>
      <c r="E34" s="15">
        <f t="shared" si="2"/>
        <v>60130.200000000004</v>
      </c>
      <c r="F34" s="15">
        <f t="shared" si="3"/>
        <v>64755.6</v>
      </c>
      <c r="G34" s="15">
        <f t="shared" si="4"/>
        <v>69381</v>
      </c>
      <c r="H34" s="7"/>
      <c r="N34"/>
    </row>
    <row r="35" spans="1:14" ht="15.75" x14ac:dyDescent="0.25">
      <c r="A35" s="14" t="s">
        <v>35</v>
      </c>
      <c r="B35" s="11">
        <v>38584</v>
      </c>
      <c r="C35" s="15">
        <f t="shared" si="0"/>
        <v>42442.400000000001</v>
      </c>
      <c r="D35" s="15">
        <f t="shared" si="1"/>
        <v>46300.799999999996</v>
      </c>
      <c r="E35" s="15">
        <f t="shared" si="2"/>
        <v>50159.200000000004</v>
      </c>
      <c r="F35" s="15">
        <f t="shared" si="3"/>
        <v>54017.599999999999</v>
      </c>
      <c r="G35" s="15">
        <f t="shared" si="4"/>
        <v>57876</v>
      </c>
      <c r="H35" s="7"/>
      <c r="N35"/>
    </row>
    <row r="36" spans="1:14" ht="15.75" x14ac:dyDescent="0.25">
      <c r="A36" s="14" t="s">
        <v>36</v>
      </c>
      <c r="B36" s="11">
        <v>40131</v>
      </c>
      <c r="C36" s="15">
        <f t="shared" si="0"/>
        <v>44144.100000000006</v>
      </c>
      <c r="D36" s="15">
        <f t="shared" si="1"/>
        <v>48157.2</v>
      </c>
      <c r="E36" s="15">
        <f t="shared" si="2"/>
        <v>52170.3</v>
      </c>
      <c r="F36" s="15">
        <f t="shared" si="3"/>
        <v>56183.399999999994</v>
      </c>
      <c r="G36" s="15">
        <f t="shared" si="4"/>
        <v>60196.5</v>
      </c>
      <c r="H36" s="7"/>
      <c r="N36"/>
    </row>
    <row r="37" spans="1:14" ht="15.75" x14ac:dyDescent="0.25">
      <c r="A37" s="14" t="s">
        <v>37</v>
      </c>
      <c r="B37" s="11">
        <v>31824</v>
      </c>
      <c r="C37" s="15">
        <f t="shared" si="0"/>
        <v>35006.400000000001</v>
      </c>
      <c r="D37" s="15">
        <f t="shared" si="1"/>
        <v>38188.799999999996</v>
      </c>
      <c r="E37" s="15">
        <f t="shared" si="2"/>
        <v>41371.200000000004</v>
      </c>
      <c r="F37" s="15">
        <f t="shared" si="3"/>
        <v>44553.599999999999</v>
      </c>
      <c r="G37" s="15">
        <f t="shared" si="4"/>
        <v>47736</v>
      </c>
      <c r="H37" s="7"/>
      <c r="N37"/>
    </row>
    <row r="38" spans="1:14" ht="15.75" x14ac:dyDescent="0.25">
      <c r="A38" s="14" t="s">
        <v>38</v>
      </c>
      <c r="B38" s="11">
        <v>35906</v>
      </c>
      <c r="C38" s="15">
        <f t="shared" si="0"/>
        <v>39496.600000000006</v>
      </c>
      <c r="D38" s="15">
        <f t="shared" si="1"/>
        <v>43087.199999999997</v>
      </c>
      <c r="E38" s="15">
        <f t="shared" si="2"/>
        <v>46677.8</v>
      </c>
      <c r="F38" s="15">
        <f t="shared" si="3"/>
        <v>50268.399999999994</v>
      </c>
      <c r="G38" s="15">
        <f t="shared" si="4"/>
        <v>53859</v>
      </c>
      <c r="H38" s="7"/>
      <c r="N38"/>
    </row>
    <row r="39" spans="1:14" ht="15.75" x14ac:dyDescent="0.25">
      <c r="A39" s="14" t="s">
        <v>39</v>
      </c>
      <c r="B39" s="11">
        <v>39208</v>
      </c>
      <c r="C39" s="15">
        <f t="shared" si="0"/>
        <v>43128.800000000003</v>
      </c>
      <c r="D39" s="15">
        <f t="shared" si="1"/>
        <v>47049.599999999999</v>
      </c>
      <c r="E39" s="15">
        <f t="shared" si="2"/>
        <v>50970.400000000001</v>
      </c>
      <c r="F39" s="15">
        <f t="shared" si="3"/>
        <v>54891.199999999997</v>
      </c>
      <c r="G39" s="15">
        <f t="shared" si="4"/>
        <v>58812</v>
      </c>
      <c r="H39" s="7"/>
      <c r="N39"/>
    </row>
    <row r="40" spans="1:14" ht="15.75" x14ac:dyDescent="0.25">
      <c r="A40" s="14" t="s">
        <v>40</v>
      </c>
      <c r="B40" s="11">
        <v>61763</v>
      </c>
      <c r="C40" s="15">
        <f t="shared" si="0"/>
        <v>67939.3</v>
      </c>
      <c r="D40" s="15">
        <f t="shared" si="1"/>
        <v>74115.599999999991</v>
      </c>
      <c r="E40" s="15">
        <f t="shared" si="2"/>
        <v>80291.900000000009</v>
      </c>
      <c r="F40" s="15">
        <f t="shared" si="3"/>
        <v>86468.2</v>
      </c>
      <c r="G40" s="15">
        <f t="shared" si="4"/>
        <v>92644.5</v>
      </c>
      <c r="H40" s="7"/>
      <c r="N40"/>
    </row>
    <row r="41" spans="1:14" ht="15.75" x14ac:dyDescent="0.25">
      <c r="A41" s="14" t="s">
        <v>41</v>
      </c>
      <c r="B41" s="11">
        <v>36543</v>
      </c>
      <c r="C41" s="15">
        <f t="shared" ref="C41:C72" si="5">B41*1.1</f>
        <v>40197.300000000003</v>
      </c>
      <c r="D41" s="15">
        <f t="shared" ref="D41:D73" si="6">B41*1.2</f>
        <v>43851.6</v>
      </c>
      <c r="E41" s="15">
        <f t="shared" ref="E41:E73" si="7">B41*1.3</f>
        <v>47505.9</v>
      </c>
      <c r="F41" s="15">
        <f t="shared" ref="F41:F73" si="8">+B41*1.4</f>
        <v>51160.2</v>
      </c>
      <c r="G41" s="15">
        <f t="shared" ref="G41:G73" si="9">+B41*1.5</f>
        <v>54814.5</v>
      </c>
      <c r="H41" s="7"/>
      <c r="N41"/>
    </row>
    <row r="42" spans="1:14" ht="15.75" x14ac:dyDescent="0.25">
      <c r="A42" s="14" t="s">
        <v>42</v>
      </c>
      <c r="B42" s="11">
        <v>38298</v>
      </c>
      <c r="C42" s="15">
        <f t="shared" si="5"/>
        <v>42127.8</v>
      </c>
      <c r="D42" s="15">
        <f t="shared" si="6"/>
        <v>45957.599999999999</v>
      </c>
      <c r="E42" s="15">
        <f t="shared" si="7"/>
        <v>49787.4</v>
      </c>
      <c r="F42" s="15">
        <f t="shared" si="8"/>
        <v>53617.2</v>
      </c>
      <c r="G42" s="15">
        <f t="shared" si="9"/>
        <v>57447</v>
      </c>
      <c r="H42" s="7"/>
      <c r="N42"/>
    </row>
    <row r="43" spans="1:14" ht="15.75" x14ac:dyDescent="0.25">
      <c r="A43" s="14" t="s">
        <v>43</v>
      </c>
      <c r="B43" s="11">
        <v>43810</v>
      </c>
      <c r="C43" s="15">
        <f t="shared" si="5"/>
        <v>48191.000000000007</v>
      </c>
      <c r="D43" s="15">
        <f t="shared" si="6"/>
        <v>52572</v>
      </c>
      <c r="E43" s="15">
        <f t="shared" si="7"/>
        <v>56953</v>
      </c>
      <c r="F43" s="15">
        <f t="shared" si="8"/>
        <v>61333.999999999993</v>
      </c>
      <c r="G43" s="15">
        <f t="shared" si="9"/>
        <v>65715</v>
      </c>
      <c r="H43" s="7"/>
      <c r="N43"/>
    </row>
    <row r="44" spans="1:14" ht="15.75" x14ac:dyDescent="0.25">
      <c r="A44" s="14" t="s">
        <v>44</v>
      </c>
      <c r="B44" s="11">
        <v>48633</v>
      </c>
      <c r="C44" s="15">
        <f t="shared" si="5"/>
        <v>53496.3</v>
      </c>
      <c r="D44" s="15">
        <f t="shared" si="6"/>
        <v>58359.6</v>
      </c>
      <c r="E44" s="15">
        <f t="shared" si="7"/>
        <v>63222.9</v>
      </c>
      <c r="F44" s="15">
        <f t="shared" si="8"/>
        <v>68086.2</v>
      </c>
      <c r="G44" s="15">
        <f t="shared" si="9"/>
        <v>72949.5</v>
      </c>
      <c r="H44" s="7"/>
      <c r="N44"/>
    </row>
    <row r="45" spans="1:14" ht="15.75" x14ac:dyDescent="0.25">
      <c r="A45" s="14" t="s">
        <v>45</v>
      </c>
      <c r="B45" s="11">
        <v>54145</v>
      </c>
      <c r="C45" s="15">
        <f t="shared" si="5"/>
        <v>59559.500000000007</v>
      </c>
      <c r="D45" s="15">
        <f t="shared" si="6"/>
        <v>64974</v>
      </c>
      <c r="E45" s="15">
        <f t="shared" si="7"/>
        <v>70388.5</v>
      </c>
      <c r="F45" s="15">
        <f t="shared" si="8"/>
        <v>75803</v>
      </c>
      <c r="G45" s="15">
        <f t="shared" si="9"/>
        <v>81217.5</v>
      </c>
      <c r="H45" s="7"/>
      <c r="N45"/>
    </row>
    <row r="46" spans="1:14" ht="15.75" x14ac:dyDescent="0.25">
      <c r="A46" s="14" t="s">
        <v>46</v>
      </c>
      <c r="B46" s="11">
        <v>38792</v>
      </c>
      <c r="C46" s="15">
        <f t="shared" si="5"/>
        <v>42671.200000000004</v>
      </c>
      <c r="D46" s="15">
        <f t="shared" si="6"/>
        <v>46550.400000000001</v>
      </c>
      <c r="E46" s="15">
        <f t="shared" si="7"/>
        <v>50429.599999999999</v>
      </c>
      <c r="F46" s="15">
        <f t="shared" si="8"/>
        <v>54308.799999999996</v>
      </c>
      <c r="G46" s="15">
        <f t="shared" si="9"/>
        <v>58188</v>
      </c>
      <c r="H46" s="7"/>
      <c r="N46"/>
    </row>
    <row r="47" spans="1:14" ht="15.75" x14ac:dyDescent="0.25">
      <c r="A47" s="14" t="s">
        <v>47</v>
      </c>
      <c r="B47" s="11">
        <v>41002</v>
      </c>
      <c r="C47" s="15">
        <f t="shared" si="5"/>
        <v>45102.200000000004</v>
      </c>
      <c r="D47" s="15">
        <f t="shared" si="6"/>
        <v>49202.400000000001</v>
      </c>
      <c r="E47" s="15">
        <f t="shared" si="7"/>
        <v>53302.6</v>
      </c>
      <c r="F47" s="15">
        <f t="shared" si="8"/>
        <v>57402.799999999996</v>
      </c>
      <c r="G47" s="15">
        <f t="shared" si="9"/>
        <v>61503</v>
      </c>
      <c r="H47" s="7"/>
      <c r="N47"/>
    </row>
    <row r="48" spans="1:14" ht="15.75" x14ac:dyDescent="0.25">
      <c r="A48" s="14" t="s">
        <v>48</v>
      </c>
      <c r="B48" s="11">
        <v>41782</v>
      </c>
      <c r="C48" s="15">
        <f t="shared" si="5"/>
        <v>45960.200000000004</v>
      </c>
      <c r="D48" s="15">
        <f t="shared" si="6"/>
        <v>50138.400000000001</v>
      </c>
      <c r="E48" s="15">
        <f t="shared" si="7"/>
        <v>54316.6</v>
      </c>
      <c r="F48" s="15">
        <f t="shared" si="8"/>
        <v>58494.799999999996</v>
      </c>
      <c r="G48" s="15">
        <f t="shared" si="9"/>
        <v>62673</v>
      </c>
      <c r="H48" s="7"/>
      <c r="N48"/>
    </row>
    <row r="49" spans="1:14" ht="15.75" x14ac:dyDescent="0.25">
      <c r="A49" s="14" t="s">
        <v>49</v>
      </c>
      <c r="B49" s="11">
        <v>46280</v>
      </c>
      <c r="C49" s="15">
        <f t="shared" si="5"/>
        <v>50908.000000000007</v>
      </c>
      <c r="D49" s="15">
        <f t="shared" si="6"/>
        <v>55536</v>
      </c>
      <c r="E49" s="15">
        <f t="shared" si="7"/>
        <v>60164</v>
      </c>
      <c r="F49" s="15">
        <f t="shared" si="8"/>
        <v>64791.999999999993</v>
      </c>
      <c r="G49" s="15">
        <f t="shared" si="9"/>
        <v>69420</v>
      </c>
      <c r="H49" s="7"/>
      <c r="N49"/>
    </row>
    <row r="50" spans="1:14" ht="15.75" x14ac:dyDescent="0.25">
      <c r="A50" s="14" t="s">
        <v>50</v>
      </c>
      <c r="B50" s="11">
        <v>29471</v>
      </c>
      <c r="C50" s="15">
        <f t="shared" si="5"/>
        <v>32418.100000000002</v>
      </c>
      <c r="D50" s="15">
        <f t="shared" si="6"/>
        <v>35365.199999999997</v>
      </c>
      <c r="E50" s="15">
        <f t="shared" si="7"/>
        <v>38312.300000000003</v>
      </c>
      <c r="F50" s="15">
        <f t="shared" si="8"/>
        <v>41259.399999999994</v>
      </c>
      <c r="G50" s="15">
        <f t="shared" si="9"/>
        <v>44206.5</v>
      </c>
      <c r="H50" s="7"/>
      <c r="N50"/>
    </row>
    <row r="51" spans="1:14" ht="15.75" x14ac:dyDescent="0.25">
      <c r="A51" s="14" t="s">
        <v>51</v>
      </c>
      <c r="B51" s="11">
        <v>50752</v>
      </c>
      <c r="C51" s="15">
        <f t="shared" si="5"/>
        <v>55827.200000000004</v>
      </c>
      <c r="D51" s="15">
        <f t="shared" si="6"/>
        <v>60902.399999999994</v>
      </c>
      <c r="E51" s="15">
        <f t="shared" si="7"/>
        <v>65977.600000000006</v>
      </c>
      <c r="F51" s="15">
        <f t="shared" si="8"/>
        <v>71052.799999999988</v>
      </c>
      <c r="G51" s="15">
        <f t="shared" si="9"/>
        <v>76128</v>
      </c>
      <c r="H51" s="7"/>
      <c r="N51"/>
    </row>
    <row r="52" spans="1:14" ht="15.75" x14ac:dyDescent="0.25">
      <c r="A52" s="14" t="s">
        <v>52</v>
      </c>
      <c r="B52" s="11">
        <v>37505</v>
      </c>
      <c r="C52" s="15">
        <f t="shared" si="5"/>
        <v>41255.5</v>
      </c>
      <c r="D52" s="15">
        <f t="shared" si="6"/>
        <v>45006</v>
      </c>
      <c r="E52" s="15">
        <f t="shared" si="7"/>
        <v>48756.5</v>
      </c>
      <c r="F52" s="15">
        <f t="shared" si="8"/>
        <v>52507</v>
      </c>
      <c r="G52" s="15">
        <f t="shared" si="9"/>
        <v>56257.5</v>
      </c>
      <c r="H52" s="7"/>
      <c r="N52"/>
    </row>
    <row r="53" spans="1:14" ht="15.75" x14ac:dyDescent="0.25">
      <c r="A53" s="14" t="s">
        <v>53</v>
      </c>
      <c r="B53" s="11">
        <v>41314</v>
      </c>
      <c r="C53" s="15">
        <f t="shared" si="5"/>
        <v>45445.4</v>
      </c>
      <c r="D53" s="15">
        <f t="shared" si="6"/>
        <v>49576.799999999996</v>
      </c>
      <c r="E53" s="15">
        <f t="shared" si="7"/>
        <v>53708.200000000004</v>
      </c>
      <c r="F53" s="15">
        <f t="shared" si="8"/>
        <v>57839.6</v>
      </c>
      <c r="G53" s="15">
        <f t="shared" si="9"/>
        <v>61971</v>
      </c>
      <c r="H53" s="7"/>
      <c r="N53"/>
    </row>
    <row r="54" spans="1:14" ht="15.75" x14ac:dyDescent="0.25">
      <c r="A54" s="14" t="s">
        <v>54</v>
      </c>
      <c r="B54" s="11">
        <v>47021</v>
      </c>
      <c r="C54" s="15">
        <f t="shared" si="5"/>
        <v>51723.100000000006</v>
      </c>
      <c r="D54" s="15">
        <f t="shared" si="6"/>
        <v>56425.2</v>
      </c>
      <c r="E54" s="15">
        <f t="shared" si="7"/>
        <v>61127.3</v>
      </c>
      <c r="F54" s="15">
        <f t="shared" si="8"/>
        <v>65829.399999999994</v>
      </c>
      <c r="G54" s="15">
        <f t="shared" si="9"/>
        <v>70531.5</v>
      </c>
      <c r="H54" s="7"/>
      <c r="N54"/>
    </row>
    <row r="55" spans="1:14" ht="15.75" x14ac:dyDescent="0.25">
      <c r="A55" s="14" t="s">
        <v>55</v>
      </c>
      <c r="B55" s="11">
        <v>37895</v>
      </c>
      <c r="C55" s="15">
        <f t="shared" si="5"/>
        <v>41684.5</v>
      </c>
      <c r="D55" s="15">
        <f t="shared" si="6"/>
        <v>45474</v>
      </c>
      <c r="E55" s="15">
        <f t="shared" si="7"/>
        <v>49263.5</v>
      </c>
      <c r="F55" s="15">
        <f t="shared" si="8"/>
        <v>53053</v>
      </c>
      <c r="G55" s="15">
        <f t="shared" si="9"/>
        <v>56842.5</v>
      </c>
      <c r="H55" s="7"/>
      <c r="N55"/>
    </row>
    <row r="56" spans="1:14" ht="15.75" x14ac:dyDescent="0.25">
      <c r="A56" s="14" t="s">
        <v>56</v>
      </c>
      <c r="B56" s="11">
        <v>39039</v>
      </c>
      <c r="C56" s="15">
        <f t="shared" si="5"/>
        <v>42942.9</v>
      </c>
      <c r="D56" s="15">
        <f t="shared" si="6"/>
        <v>46846.799999999996</v>
      </c>
      <c r="E56" s="15">
        <f t="shared" si="7"/>
        <v>50750.700000000004</v>
      </c>
      <c r="F56" s="15">
        <f t="shared" si="8"/>
        <v>54654.6</v>
      </c>
      <c r="G56" s="15">
        <f t="shared" si="9"/>
        <v>58558.5</v>
      </c>
      <c r="H56" s="7"/>
      <c r="N56"/>
    </row>
    <row r="57" spans="1:14" ht="15.75" x14ac:dyDescent="0.25">
      <c r="A57" s="14" t="s">
        <v>57</v>
      </c>
      <c r="B57" s="11">
        <v>41041</v>
      </c>
      <c r="C57" s="15">
        <f t="shared" si="5"/>
        <v>45145.100000000006</v>
      </c>
      <c r="D57" s="15">
        <f t="shared" si="6"/>
        <v>49249.2</v>
      </c>
      <c r="E57" s="15">
        <f t="shared" si="7"/>
        <v>53353.3</v>
      </c>
      <c r="F57" s="15">
        <f t="shared" si="8"/>
        <v>57457.399999999994</v>
      </c>
      <c r="G57" s="15">
        <f t="shared" si="9"/>
        <v>61561.5</v>
      </c>
      <c r="H57" s="7"/>
      <c r="N57"/>
    </row>
    <row r="58" spans="1:14" ht="15.75" x14ac:dyDescent="0.25">
      <c r="A58" s="14" t="s">
        <v>58</v>
      </c>
      <c r="B58" s="11">
        <v>39572</v>
      </c>
      <c r="C58" s="15">
        <f t="shared" si="5"/>
        <v>43529.200000000004</v>
      </c>
      <c r="D58" s="15">
        <f t="shared" si="6"/>
        <v>47486.400000000001</v>
      </c>
      <c r="E58" s="15">
        <f t="shared" si="7"/>
        <v>51443.6</v>
      </c>
      <c r="F58" s="15">
        <f t="shared" si="8"/>
        <v>55400.799999999996</v>
      </c>
      <c r="G58" s="15">
        <f t="shared" si="9"/>
        <v>59358</v>
      </c>
      <c r="H58" s="7"/>
      <c r="N58"/>
    </row>
    <row r="59" spans="1:14" ht="15.75" x14ac:dyDescent="0.25">
      <c r="A59" s="14" t="s">
        <v>59</v>
      </c>
      <c r="B59" s="11">
        <v>55315</v>
      </c>
      <c r="C59" s="15">
        <f t="shared" si="5"/>
        <v>60846.500000000007</v>
      </c>
      <c r="D59" s="15">
        <f t="shared" si="6"/>
        <v>66378</v>
      </c>
      <c r="E59" s="15">
        <f t="shared" si="7"/>
        <v>71909.5</v>
      </c>
      <c r="F59" s="15">
        <f t="shared" si="8"/>
        <v>77441</v>
      </c>
      <c r="G59" s="15">
        <f t="shared" si="9"/>
        <v>82972.5</v>
      </c>
      <c r="H59" s="7"/>
      <c r="N59"/>
    </row>
    <row r="60" spans="1:14" ht="15.75" x14ac:dyDescent="0.25">
      <c r="A60" s="14" t="s">
        <v>60</v>
      </c>
      <c r="B60" s="11">
        <v>35386</v>
      </c>
      <c r="C60" s="15">
        <f t="shared" si="5"/>
        <v>38924.600000000006</v>
      </c>
      <c r="D60" s="15">
        <f t="shared" si="6"/>
        <v>42463.199999999997</v>
      </c>
      <c r="E60" s="15">
        <f t="shared" si="7"/>
        <v>46001.8</v>
      </c>
      <c r="F60" s="15">
        <f t="shared" si="8"/>
        <v>49540.399999999994</v>
      </c>
      <c r="G60" s="15">
        <f t="shared" si="9"/>
        <v>53079</v>
      </c>
      <c r="H60" s="7"/>
      <c r="N60"/>
    </row>
    <row r="61" spans="1:14" ht="15.75" x14ac:dyDescent="0.25">
      <c r="A61" s="14" t="s">
        <v>61</v>
      </c>
      <c r="B61" s="11">
        <v>45604</v>
      </c>
      <c r="C61" s="15">
        <f t="shared" si="5"/>
        <v>50164.4</v>
      </c>
      <c r="D61" s="15">
        <f t="shared" si="6"/>
        <v>54724.799999999996</v>
      </c>
      <c r="E61" s="15">
        <f t="shared" si="7"/>
        <v>59285.200000000004</v>
      </c>
      <c r="F61" s="15">
        <f t="shared" si="8"/>
        <v>63845.599999999999</v>
      </c>
      <c r="G61" s="15">
        <f t="shared" si="9"/>
        <v>68406</v>
      </c>
      <c r="H61" s="7"/>
      <c r="N61"/>
    </row>
    <row r="62" spans="1:14" ht="15.75" x14ac:dyDescent="0.25">
      <c r="A62" s="14" t="s">
        <v>62</v>
      </c>
      <c r="B62" s="11">
        <v>53027</v>
      </c>
      <c r="C62" s="15">
        <f t="shared" si="5"/>
        <v>58329.700000000004</v>
      </c>
      <c r="D62" s="15">
        <f t="shared" si="6"/>
        <v>63632.399999999994</v>
      </c>
      <c r="E62" s="15">
        <f t="shared" si="7"/>
        <v>68935.100000000006</v>
      </c>
      <c r="F62" s="15">
        <f t="shared" si="8"/>
        <v>74237.799999999988</v>
      </c>
      <c r="G62" s="15">
        <f t="shared" si="9"/>
        <v>79540.5</v>
      </c>
      <c r="H62" s="7"/>
      <c r="N62"/>
    </row>
    <row r="63" spans="1:14" ht="15.75" x14ac:dyDescent="0.25">
      <c r="A63" s="14" t="s">
        <v>63</v>
      </c>
      <c r="B63" s="11">
        <v>40274</v>
      </c>
      <c r="C63" s="15">
        <f t="shared" si="5"/>
        <v>44301.4</v>
      </c>
      <c r="D63" s="15">
        <f t="shared" si="6"/>
        <v>48328.799999999996</v>
      </c>
      <c r="E63" s="15">
        <f t="shared" si="7"/>
        <v>52356.200000000004</v>
      </c>
      <c r="F63" s="15">
        <f t="shared" si="8"/>
        <v>56383.6</v>
      </c>
      <c r="G63" s="15">
        <f t="shared" si="9"/>
        <v>60411</v>
      </c>
      <c r="H63" s="7"/>
      <c r="N63"/>
    </row>
    <row r="64" spans="1:14" ht="15.75" x14ac:dyDescent="0.25">
      <c r="A64" s="14" t="s">
        <v>64</v>
      </c>
      <c r="B64" s="11">
        <v>46124</v>
      </c>
      <c r="C64" s="15">
        <f t="shared" si="5"/>
        <v>50736.4</v>
      </c>
      <c r="D64" s="15">
        <f t="shared" si="6"/>
        <v>55348.799999999996</v>
      </c>
      <c r="E64" s="15">
        <f t="shared" si="7"/>
        <v>59961.200000000004</v>
      </c>
      <c r="F64" s="15">
        <f t="shared" si="8"/>
        <v>64573.599999999999</v>
      </c>
      <c r="G64" s="15">
        <f t="shared" si="9"/>
        <v>69186</v>
      </c>
      <c r="H64" s="7"/>
      <c r="N64"/>
    </row>
    <row r="65" spans="1:14" ht="15.75" x14ac:dyDescent="0.25">
      <c r="A65" s="14" t="s">
        <v>65</v>
      </c>
      <c r="B65" s="11">
        <v>34047</v>
      </c>
      <c r="C65" s="15">
        <f t="shared" si="5"/>
        <v>37451.700000000004</v>
      </c>
      <c r="D65" s="15">
        <f t="shared" si="6"/>
        <v>40856.400000000001</v>
      </c>
      <c r="E65" s="15">
        <f t="shared" si="7"/>
        <v>44261.1</v>
      </c>
      <c r="F65" s="15">
        <f t="shared" si="8"/>
        <v>47665.799999999996</v>
      </c>
      <c r="G65" s="15">
        <f t="shared" si="9"/>
        <v>51070.5</v>
      </c>
      <c r="H65" s="7"/>
      <c r="N65"/>
    </row>
    <row r="66" spans="1:14" ht="15.75" x14ac:dyDescent="0.25">
      <c r="A66" s="14" t="s">
        <v>66</v>
      </c>
      <c r="B66" s="11">
        <v>27560</v>
      </c>
      <c r="C66" s="15">
        <f t="shared" si="5"/>
        <v>30316.000000000004</v>
      </c>
      <c r="D66" s="15">
        <f t="shared" si="6"/>
        <v>33072</v>
      </c>
      <c r="E66" s="15">
        <f t="shared" si="7"/>
        <v>35828</v>
      </c>
      <c r="F66" s="15">
        <f t="shared" si="8"/>
        <v>38584</v>
      </c>
      <c r="G66" s="15">
        <f t="shared" si="9"/>
        <v>41340</v>
      </c>
      <c r="H66" s="7"/>
      <c r="N66"/>
    </row>
    <row r="67" spans="1:14" ht="15.75" x14ac:dyDescent="0.25">
      <c r="A67" s="14" t="s">
        <v>67</v>
      </c>
      <c r="B67" s="11">
        <v>43251</v>
      </c>
      <c r="C67" s="15">
        <f t="shared" si="5"/>
        <v>47576.100000000006</v>
      </c>
      <c r="D67" s="15">
        <f t="shared" si="6"/>
        <v>51901.2</v>
      </c>
      <c r="E67" s="15">
        <f t="shared" si="7"/>
        <v>56226.3</v>
      </c>
      <c r="F67" s="15">
        <f t="shared" si="8"/>
        <v>60551.399999999994</v>
      </c>
      <c r="G67" s="15">
        <f t="shared" si="9"/>
        <v>64876.5</v>
      </c>
      <c r="H67" s="7"/>
      <c r="N67"/>
    </row>
    <row r="68" spans="1:14" ht="15.75" x14ac:dyDescent="0.25">
      <c r="A68" s="14" t="s">
        <v>68</v>
      </c>
      <c r="B68" s="11">
        <v>36803</v>
      </c>
      <c r="C68" s="15">
        <f t="shared" si="5"/>
        <v>40483.300000000003</v>
      </c>
      <c r="D68" s="15">
        <f t="shared" si="6"/>
        <v>44163.6</v>
      </c>
      <c r="E68" s="15">
        <f t="shared" si="7"/>
        <v>47843.9</v>
      </c>
      <c r="F68" s="15">
        <f t="shared" si="8"/>
        <v>51524.2</v>
      </c>
      <c r="G68" s="15">
        <f t="shared" si="9"/>
        <v>55204.5</v>
      </c>
      <c r="H68" s="7"/>
      <c r="N68"/>
    </row>
    <row r="69" spans="1:14" ht="15.75" x14ac:dyDescent="0.25">
      <c r="A69" s="14" t="s">
        <v>69</v>
      </c>
      <c r="B69" s="11">
        <v>42393</v>
      </c>
      <c r="C69" s="15">
        <f t="shared" si="5"/>
        <v>46632.3</v>
      </c>
      <c r="D69" s="15">
        <f t="shared" si="6"/>
        <v>50871.6</v>
      </c>
      <c r="E69" s="15">
        <f t="shared" si="7"/>
        <v>55110.9</v>
      </c>
      <c r="F69" s="15">
        <f t="shared" si="8"/>
        <v>59350.2</v>
      </c>
      <c r="G69" s="15">
        <f t="shared" si="9"/>
        <v>63589.5</v>
      </c>
      <c r="H69" s="7"/>
      <c r="N69"/>
    </row>
    <row r="70" spans="1:14" ht="15.75" x14ac:dyDescent="0.25">
      <c r="A70" s="14" t="s">
        <v>70</v>
      </c>
      <c r="B70" s="11">
        <v>41925</v>
      </c>
      <c r="C70" s="15">
        <f t="shared" si="5"/>
        <v>46117.500000000007</v>
      </c>
      <c r="D70" s="15">
        <f t="shared" si="6"/>
        <v>50310</v>
      </c>
      <c r="E70" s="15">
        <f t="shared" si="7"/>
        <v>54502.5</v>
      </c>
      <c r="F70" s="15">
        <f t="shared" si="8"/>
        <v>58694.999999999993</v>
      </c>
      <c r="G70" s="15">
        <f t="shared" si="9"/>
        <v>62887.5</v>
      </c>
      <c r="H70" s="7"/>
      <c r="N70"/>
    </row>
    <row r="71" spans="1:14" ht="15.75" x14ac:dyDescent="0.25">
      <c r="A71" s="14" t="s">
        <v>71</v>
      </c>
      <c r="B71" s="11">
        <v>43459</v>
      </c>
      <c r="C71" s="15">
        <f t="shared" si="5"/>
        <v>47804.9</v>
      </c>
      <c r="D71" s="15">
        <f t="shared" si="6"/>
        <v>52150.799999999996</v>
      </c>
      <c r="E71" s="15">
        <f t="shared" si="7"/>
        <v>56496.700000000004</v>
      </c>
      <c r="F71" s="15">
        <f t="shared" si="8"/>
        <v>60842.6</v>
      </c>
      <c r="G71" s="15">
        <f t="shared" si="9"/>
        <v>65188.5</v>
      </c>
      <c r="H71" s="7"/>
      <c r="N71"/>
    </row>
    <row r="72" spans="1:14" ht="15.75" x14ac:dyDescent="0.25">
      <c r="A72" s="14" t="s">
        <v>72</v>
      </c>
      <c r="B72" s="11">
        <v>55432</v>
      </c>
      <c r="C72" s="15">
        <f t="shared" si="5"/>
        <v>60975.200000000004</v>
      </c>
      <c r="D72" s="15">
        <f t="shared" si="6"/>
        <v>66518.399999999994</v>
      </c>
      <c r="E72" s="15">
        <f t="shared" si="7"/>
        <v>72061.600000000006</v>
      </c>
      <c r="F72" s="15">
        <f t="shared" si="8"/>
        <v>77604.799999999988</v>
      </c>
      <c r="G72" s="15">
        <f t="shared" si="9"/>
        <v>83148</v>
      </c>
      <c r="H72" s="7"/>
      <c r="N72"/>
    </row>
    <row r="73" spans="1:14" ht="15.75" x14ac:dyDescent="0.25">
      <c r="A73" s="14" t="s">
        <v>73</v>
      </c>
      <c r="B73" s="11">
        <v>40781</v>
      </c>
      <c r="C73" s="15">
        <f t="shared" ref="C73" si="10">B73*1.1</f>
        <v>44859.100000000006</v>
      </c>
      <c r="D73" s="15">
        <f t="shared" si="6"/>
        <v>48937.2</v>
      </c>
      <c r="E73" s="15">
        <f t="shared" si="7"/>
        <v>53015.3</v>
      </c>
      <c r="F73" s="15">
        <f t="shared" si="8"/>
        <v>57093.399999999994</v>
      </c>
      <c r="G73" s="15">
        <f t="shared" si="9"/>
        <v>61171.5</v>
      </c>
      <c r="H73" s="7"/>
      <c r="N73"/>
    </row>
    <row r="74" spans="1:14" ht="15.75" x14ac:dyDescent="0.25">
      <c r="A74" s="17" t="s">
        <v>76</v>
      </c>
      <c r="B74" s="2"/>
      <c r="C74" s="1"/>
      <c r="D74" s="1"/>
      <c r="E74" s="1"/>
      <c r="H74" s="6"/>
    </row>
    <row r="75" spans="1:14" x14ac:dyDescent="0.2">
      <c r="B75" s="2"/>
      <c r="C75" s="1"/>
      <c r="D75" s="1"/>
      <c r="E75" s="1"/>
    </row>
    <row r="76" spans="1:14" x14ac:dyDescent="0.2">
      <c r="B76" s="2"/>
      <c r="C76" s="1"/>
      <c r="D76" s="1"/>
      <c r="E76" s="1"/>
    </row>
    <row r="77" spans="1:14" x14ac:dyDescent="0.2">
      <c r="B77" s="2"/>
      <c r="C77" s="1"/>
      <c r="D77" s="1"/>
      <c r="E77" s="1"/>
    </row>
    <row r="78" spans="1:14" x14ac:dyDescent="0.2">
      <c r="B78" s="2"/>
      <c r="C78" s="1"/>
      <c r="D78" s="1"/>
      <c r="E78" s="1"/>
    </row>
    <row r="79" spans="1:14" x14ac:dyDescent="0.2">
      <c r="B79" s="2"/>
      <c r="C79" s="1"/>
      <c r="D79" s="1"/>
      <c r="E79" s="1"/>
    </row>
    <row r="80" spans="1:14" x14ac:dyDescent="0.2">
      <c r="B80" s="2"/>
      <c r="C80" s="1"/>
      <c r="D80" s="1"/>
      <c r="E80" s="1"/>
    </row>
    <row r="81" spans="2:5" x14ac:dyDescent="0.2">
      <c r="B81" s="2"/>
      <c r="C81" s="1"/>
      <c r="D81" s="1"/>
      <c r="E81" s="1"/>
    </row>
    <row r="82" spans="2:5" x14ac:dyDescent="0.2">
      <c r="B82" s="2"/>
      <c r="C82" s="1"/>
      <c r="D82" s="1"/>
      <c r="E82" s="1"/>
    </row>
    <row r="83" spans="2:5" x14ac:dyDescent="0.2">
      <c r="B83" s="2"/>
      <c r="C83" s="1"/>
      <c r="D83" s="1"/>
      <c r="E83" s="1"/>
    </row>
    <row r="84" spans="2:5" x14ac:dyDescent="0.2">
      <c r="B84" s="2"/>
      <c r="C84" s="1"/>
      <c r="D84" s="1"/>
      <c r="E84" s="1"/>
    </row>
    <row r="85" spans="2:5" x14ac:dyDescent="0.2">
      <c r="B85" s="2"/>
      <c r="C85" s="1"/>
      <c r="D85" s="1"/>
      <c r="E85" s="1"/>
    </row>
    <row r="86" spans="2:5" x14ac:dyDescent="0.2">
      <c r="B86" s="2"/>
      <c r="C86" s="1"/>
      <c r="D86" s="1"/>
      <c r="E86" s="1"/>
    </row>
    <row r="87" spans="2:5" x14ac:dyDescent="0.2">
      <c r="B87" s="2"/>
      <c r="C87" s="1"/>
      <c r="D87" s="1"/>
      <c r="E87" s="1"/>
    </row>
    <row r="88" spans="2:5" x14ac:dyDescent="0.2">
      <c r="B88" s="2"/>
      <c r="C88" s="1"/>
      <c r="D88" s="1"/>
      <c r="E88" s="1"/>
    </row>
    <row r="89" spans="2:5" x14ac:dyDescent="0.2">
      <c r="B89" s="2"/>
      <c r="C89" s="1"/>
      <c r="D89" s="1"/>
      <c r="E89" s="1"/>
    </row>
    <row r="90" spans="2:5" x14ac:dyDescent="0.2">
      <c r="B90" s="2"/>
      <c r="C90" s="1"/>
      <c r="D90" s="1"/>
      <c r="E90" s="1"/>
    </row>
    <row r="91" spans="2:5" x14ac:dyDescent="0.2">
      <c r="B91" s="2"/>
      <c r="C91" s="1"/>
      <c r="D91" s="1"/>
      <c r="E91" s="1"/>
    </row>
    <row r="92" spans="2:5" x14ac:dyDescent="0.2">
      <c r="B92" s="2"/>
      <c r="C92" s="1"/>
      <c r="D92" s="1"/>
      <c r="E92" s="1"/>
    </row>
    <row r="93" spans="2:5" x14ac:dyDescent="0.2">
      <c r="B93" s="2"/>
      <c r="C93" s="1"/>
      <c r="D93" s="1"/>
      <c r="E93" s="1"/>
    </row>
    <row r="94" spans="2:5" x14ac:dyDescent="0.2">
      <c r="B94" s="2"/>
      <c r="C94" s="1"/>
      <c r="D94" s="1"/>
      <c r="E94" s="1"/>
    </row>
    <row r="95" spans="2:5" x14ac:dyDescent="0.2">
      <c r="B95" s="2"/>
      <c r="C95" s="1"/>
      <c r="D95" s="1"/>
      <c r="E95" s="1"/>
    </row>
    <row r="96" spans="2:5" x14ac:dyDescent="0.2">
      <c r="B96" s="2"/>
      <c r="C96" s="1"/>
      <c r="D96" s="1"/>
      <c r="E96" s="1"/>
    </row>
    <row r="97" spans="2:5" x14ac:dyDescent="0.2">
      <c r="B97" s="2"/>
      <c r="C97" s="1"/>
      <c r="D97" s="1"/>
      <c r="E97" s="1"/>
    </row>
    <row r="98" spans="2:5" x14ac:dyDescent="0.2">
      <c r="B98" s="2"/>
      <c r="C98" s="1"/>
      <c r="D98" s="1"/>
      <c r="E98" s="1"/>
    </row>
    <row r="99" spans="2:5" x14ac:dyDescent="0.2">
      <c r="B99" s="2"/>
      <c r="C99" s="1"/>
      <c r="D99" s="1"/>
      <c r="E99" s="1"/>
    </row>
    <row r="100" spans="2:5" x14ac:dyDescent="0.2">
      <c r="B100" s="2"/>
      <c r="C100" s="1"/>
      <c r="D100" s="1"/>
      <c r="E100" s="1"/>
    </row>
    <row r="101" spans="2:5" x14ac:dyDescent="0.2">
      <c r="B101" s="2"/>
      <c r="C101" s="1"/>
      <c r="D101" s="1"/>
      <c r="E101" s="1"/>
    </row>
    <row r="102" spans="2:5" x14ac:dyDescent="0.2">
      <c r="B102" s="2"/>
      <c r="C102" s="1"/>
      <c r="D102" s="1"/>
      <c r="E102" s="1"/>
    </row>
    <row r="103" spans="2:5" x14ac:dyDescent="0.2">
      <c r="B103" s="2"/>
      <c r="C103" s="1"/>
      <c r="D103" s="1"/>
      <c r="E103" s="1"/>
    </row>
    <row r="104" spans="2:5" x14ac:dyDescent="0.2">
      <c r="B104" s="2"/>
      <c r="C104" s="1"/>
      <c r="D104" s="1"/>
      <c r="E104" s="1"/>
    </row>
  </sheetData>
  <printOptions horizontalCentered="1" verticalCentered="1"/>
  <pageMargins left="0.16" right="0.16" top="0.16" bottom="0.16" header="0.19" footer="0.18"/>
  <pageSetup scale="71" orientation="portrait"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abSelected="1" workbookViewId="0"/>
  </sheetViews>
  <sheetFormatPr defaultRowHeight="12.75" x14ac:dyDescent="0.2"/>
  <cols>
    <col min="1" max="1" width="83.42578125" customWidth="1"/>
  </cols>
  <sheetData>
    <row r="1" spans="1:1" ht="18" x14ac:dyDescent="0.25">
      <c r="A1" s="20" t="s">
        <v>93</v>
      </c>
    </row>
    <row r="2" spans="1:1" x14ac:dyDescent="0.2">
      <c r="A2" s="19"/>
    </row>
    <row r="3" spans="1:1" ht="25.5" x14ac:dyDescent="0.2">
      <c r="A3" s="19" t="s">
        <v>90</v>
      </c>
    </row>
    <row r="4" spans="1:1" ht="25.5" x14ac:dyDescent="0.2">
      <c r="A4" s="19" t="s">
        <v>77</v>
      </c>
    </row>
    <row r="5" spans="1:1" x14ac:dyDescent="0.2">
      <c r="A5" s="19"/>
    </row>
    <row r="6" spans="1:1" x14ac:dyDescent="0.2">
      <c r="A6" s="19" t="s">
        <v>78</v>
      </c>
    </row>
    <row r="7" spans="1:1" x14ac:dyDescent="0.2">
      <c r="A7" s="19" t="s">
        <v>79</v>
      </c>
    </row>
    <row r="8" spans="1:1" x14ac:dyDescent="0.2">
      <c r="A8" s="19" t="s">
        <v>80</v>
      </c>
    </row>
    <row r="9" spans="1:1" x14ac:dyDescent="0.2">
      <c r="A9" s="19" t="s">
        <v>84</v>
      </c>
    </row>
    <row r="10" spans="1:1" x14ac:dyDescent="0.2">
      <c r="A10" s="19" t="s">
        <v>85</v>
      </c>
    </row>
    <row r="11" spans="1:1" x14ac:dyDescent="0.2">
      <c r="A11" s="19" t="s">
        <v>87</v>
      </c>
    </row>
    <row r="12" spans="1:1" x14ac:dyDescent="0.2">
      <c r="A12" s="19"/>
    </row>
    <row r="13" spans="1:1" ht="25.5" x14ac:dyDescent="0.2">
      <c r="A13" s="19" t="s">
        <v>91</v>
      </c>
    </row>
    <row r="14" spans="1:1" ht="25.5" x14ac:dyDescent="0.2">
      <c r="A14" s="19" t="s">
        <v>88</v>
      </c>
    </row>
    <row r="15" spans="1:1" x14ac:dyDescent="0.2">
      <c r="A15" s="19"/>
    </row>
    <row r="16" spans="1:1" ht="25.5" x14ac:dyDescent="0.2">
      <c r="A16" s="19" t="s">
        <v>81</v>
      </c>
    </row>
    <row r="17" spans="1:1" x14ac:dyDescent="0.2">
      <c r="A17" s="19"/>
    </row>
    <row r="18" spans="1:1" ht="25.5" x14ac:dyDescent="0.2">
      <c r="A18" s="19" t="s">
        <v>82</v>
      </c>
    </row>
    <row r="19" spans="1:1" x14ac:dyDescent="0.2">
      <c r="A19" s="19"/>
    </row>
    <row r="20" spans="1:1" ht="51" x14ac:dyDescent="0.2">
      <c r="A20" s="19" t="s">
        <v>92</v>
      </c>
    </row>
    <row r="21" spans="1:1" ht="25.5" x14ac:dyDescent="0.2">
      <c r="A21" s="19" t="s">
        <v>86</v>
      </c>
    </row>
    <row r="22" spans="1:1" x14ac:dyDescent="0.2">
      <c r="A22" s="19" t="s">
        <v>83</v>
      </c>
    </row>
    <row r="23" spans="1:1" x14ac:dyDescent="0.2">
      <c r="A23" s="19"/>
    </row>
    <row r="24" spans="1:1" x14ac:dyDescent="0.2">
      <c r="A24" s="19"/>
    </row>
    <row r="25" spans="1:1" ht="38.25" x14ac:dyDescent="0.2">
      <c r="A25" s="19" t="s">
        <v>94</v>
      </c>
    </row>
    <row r="26" spans="1:1" x14ac:dyDescent="0.2">
      <c r="A26" s="19"/>
    </row>
    <row r="27" spans="1:1" x14ac:dyDescent="0.2">
      <c r="A27" s="19"/>
    </row>
    <row r="28" spans="1:1" x14ac:dyDescent="0.2">
      <c r="A28" s="19"/>
    </row>
    <row r="29" spans="1:1" ht="25.5" x14ac:dyDescent="0.2">
      <c r="A29" s="18" t="s">
        <v>76</v>
      </c>
    </row>
    <row r="30" spans="1:1" x14ac:dyDescent="0.2">
      <c r="A30" s="19"/>
    </row>
    <row r="31" spans="1:1" x14ac:dyDescent="0.2">
      <c r="A31" s="19"/>
    </row>
    <row r="32" spans="1:1" x14ac:dyDescent="0.2">
      <c r="A32" s="19"/>
    </row>
    <row r="33" spans="1:1" x14ac:dyDescent="0.2">
      <c r="A33" s="19"/>
    </row>
    <row r="34" spans="1:1" x14ac:dyDescent="0.2">
      <c r="A34" s="19"/>
    </row>
    <row r="35" spans="1:1" x14ac:dyDescent="0.2">
      <c r="A35" s="19"/>
    </row>
    <row r="36" spans="1:1" x14ac:dyDescent="0.2">
      <c r="A36" s="19"/>
    </row>
    <row r="37" spans="1:1" x14ac:dyDescent="0.2">
      <c r="A37" s="1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WageData</vt:lpstr>
      <vt:lpstr>What do these numbers mean</vt:lpstr>
      <vt:lpstr>WageData!Print_Area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tatros</dc:creator>
  <cp:lastModifiedBy>Gould, Sean</cp:lastModifiedBy>
  <cp:lastPrinted>2019-10-28T21:28:56Z</cp:lastPrinted>
  <dcterms:created xsi:type="dcterms:W3CDTF">2009-06-15T16:13:01Z</dcterms:created>
  <dcterms:modified xsi:type="dcterms:W3CDTF">2021-02-10T23:31:17Z</dcterms:modified>
</cp:coreProperties>
</file>